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5000" windowHeight="8250"/>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0">'[3]רשימת גופים 2009'!$A$1:$C$139</definedName>
    <definedName name="list_all" localSheetId="1">'[3]רשימת גופים 2009'!$A$1:$C$139</definedName>
    <definedName name="List_All">'[4]רשימות מערכת'!$A$2:$C$208</definedName>
    <definedName name="List_All_Periods" localSheetId="0">#REF!</definedName>
    <definedName name="List_All_Periods" localSheetId="1">#REF!</definedName>
    <definedName name="List_All_Periods">#REF!</definedName>
    <definedName name="list_name" localSheetId="0">'[3]רשימת גופים 2009'!$A$1:$A$139</definedName>
    <definedName name="list_name" localSheetId="1">'[3]רשימת גופים 2009'!$A$1:$A$139</definedName>
    <definedName name="List_Name">'[5]רשימות מערכת'!$A$2:$A$201</definedName>
    <definedName name="List_Names">'[1]רשימת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[4]הוראות!$N$16</definedName>
    <definedName name="mess3">[4]הוראות!$N$17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'[3]גליון עזר'!$F$3</definedName>
    <definedName name="note2">'[3]גליון עזר'!$F$4</definedName>
    <definedName name="note3">'[3]גליון עזר'!$F$5</definedName>
    <definedName name="note4">'[3]גליון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<sst xmlns="http://schemas.openxmlformats.org/spreadsheetml/2006/main" count="91" uniqueCount="56">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</sst>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 #,##0_ ;_ &quot;₪&quot;\ * \-#,##0_ ;_ &quot;₪&quot;\ * &quot;-&quot;_ ;_ @_ "/>
    <numFmt numFmtId="41" formatCode="_ * #,##0_ ;_ * \-#,##0_ ;_ * &quot;-&quot;_ ;_ @_ "/>
    <numFmt numFmtId="43" formatCode="_ * #,##0.00_ ;_ * \-#,##0.00_ ;_ * &quot;-&quot;??_ ;_ @_ "/>
    <numFmt numFmtId="164" formatCode="0.0"/>
  </numFmts>
  <fonts count="14"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sz val="10"/>
      <color theme="1"/>
      <name val="Arial"/>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8">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xf numFmtId="41" fontId="13" fillId="0" borderId="0" applyFont="0" applyFill="0" applyBorder="0" applyAlignment="0" applyProtection="0"/>
    <xf numFmtId="42" fontId="13"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8">
    <cellStyle name="Comma [0]" xfId="5"/>
    <cellStyle name="Currency [0]" xfId="6"/>
    <cellStyle name="Normal" xfId="0" builtinId="0"/>
    <cellStyle name="Normal 2" xfId="2"/>
    <cellStyle name="Normal_Aform4v2" xfId="1"/>
    <cellStyle name="Normal_Aform4v2 2" xfId="4"/>
    <cellStyle name="Percent 2" xfId="7"/>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10930670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פ.ר.ח. בע"מ</v>
          </cell>
          <cell r="F13">
            <v>2019</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sheetData sheetId="7"/>
      <sheetData sheetId="8"/>
      <sheetData sheetId="9">
        <row r="14">
          <cell r="D14">
            <v>278</v>
          </cell>
          <cell r="E14">
            <v>69</v>
          </cell>
          <cell r="F14">
            <v>184</v>
          </cell>
          <cell r="G14">
            <v>6</v>
          </cell>
          <cell r="H14">
            <v>4</v>
          </cell>
          <cell r="I14">
            <v>6</v>
          </cell>
          <cell r="J14">
            <v>9</v>
          </cell>
          <cell r="K14">
            <v>0</v>
          </cell>
        </row>
      </sheetData>
      <sheetData sheetId="10"/>
      <sheetData sheetId="11"/>
      <sheetData sheetId="12">
        <row r="14">
          <cell r="D14">
            <v>440</v>
          </cell>
          <cell r="E14">
            <v>0</v>
          </cell>
          <cell r="F14">
            <v>407</v>
          </cell>
          <cell r="G14">
            <v>32</v>
          </cell>
          <cell r="H14">
            <v>1</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heetViews>
  <sheetFormatPr defaultRowHeight="12.75" x14ac:dyDescent="0.2"/>
  <cols>
    <col min="1" max="1" width="2.125" style="34" customWidth="1"/>
    <col min="2" max="2" width="18.375" style="34" customWidth="1"/>
    <col min="3" max="8" width="5.5" style="34" customWidth="1"/>
    <col min="9" max="9" width="6.5" style="34" customWidth="1"/>
    <col min="10" max="10" width="6.125" style="34" customWidth="1"/>
    <col min="11" max="15" width="5.125" style="34" customWidth="1"/>
    <col min="16" max="16" width="6.875" style="34" customWidth="1"/>
    <col min="17" max="30" width="9" style="3"/>
    <col min="31" max="16384" width="9" style="34"/>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[1]הוראות!B13</f>
        <v>יהב - קרן השתלמות וחסכון פ.ר.ח. בע"מ</v>
      </c>
      <c r="C2" s="2"/>
      <c r="D2" s="2"/>
      <c r="E2" s="2"/>
      <c r="F2" s="2"/>
      <c r="G2" s="2"/>
      <c r="H2" s="2"/>
      <c r="I2" s="2"/>
      <c r="J2" s="2"/>
      <c r="K2" s="2"/>
      <c r="L2" s="2"/>
      <c r="M2" s="2"/>
      <c r="N2" s="2"/>
      <c r="O2" s="2"/>
      <c r="P2" s="2"/>
    </row>
    <row r="3" spans="2:16" ht="15.75" x14ac:dyDescent="0.25">
      <c r="B3" s="5" t="str">
        <f>CONCATENATE([1]הוראות!Z13,[1]הוראות!F13)</f>
        <v>הנתונים ביחידות בודדות לשנת 2019</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9"/>
      <c r="C6" s="2"/>
      <c r="D6" s="2"/>
      <c r="E6" s="2"/>
      <c r="F6" s="2"/>
      <c r="G6" s="2"/>
      <c r="H6" s="2"/>
      <c r="I6" s="2"/>
      <c r="J6" s="2"/>
      <c r="K6" s="2"/>
      <c r="L6" s="2"/>
      <c r="M6" s="2"/>
      <c r="N6" s="2"/>
      <c r="O6" s="2"/>
      <c r="P6" s="2"/>
    </row>
    <row r="7" spans="2:16" ht="28.5" customHeight="1" x14ac:dyDescent="0.2">
      <c r="B7" s="10" t="s">
        <v>2</v>
      </c>
      <c r="C7" s="11" t="s">
        <v>3</v>
      </c>
      <c r="D7" s="12"/>
      <c r="E7" s="12"/>
      <c r="F7" s="12"/>
      <c r="G7" s="12"/>
      <c r="H7" s="12"/>
      <c r="I7" s="13"/>
      <c r="J7" s="11" t="s">
        <v>4</v>
      </c>
      <c r="K7" s="12"/>
      <c r="L7" s="12"/>
      <c r="M7" s="12"/>
      <c r="N7" s="12"/>
      <c r="O7" s="12"/>
      <c r="P7" s="13"/>
    </row>
    <row r="8" spans="2:16" ht="28.5" customHeight="1"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ht="27" customHeight="1" x14ac:dyDescent="0.2">
      <c r="B10" s="28" t="s">
        <v>29</v>
      </c>
      <c r="C10" s="29">
        <f>IF('[1]נספח א4 - G'!$D$14=0,"",'[1]נספח א4 - G'!D14/'[1]נספח א4 - G'!$D$14)</f>
        <v>1</v>
      </c>
      <c r="D10" s="29">
        <f>IF('[1]נספח א4 - G'!$D$14=0,"",'[1]נספח א4 - G'!E14/'[1]נספח א4 - G'!$D$14)</f>
        <v>0.24820143884892087</v>
      </c>
      <c r="E10" s="29">
        <f>IF('[1]נספח א4 - G'!$D$14=0,"",'[1]נספח א4 - G'!F14/'[1]נספח א4 - G'!$D$14)</f>
        <v>0.66187050359712229</v>
      </c>
      <c r="F10" s="29">
        <f>IF('[1]נספח א4 - G'!$D$14=0,"",'[1]נספח א4 - G'!G14/'[1]נספח א4 - G'!$D$14)</f>
        <v>2.1582733812949641E-2</v>
      </c>
      <c r="G10" s="29">
        <f>IF('[1]נספח א4 - G'!$D$14=0,"",'[1]נספח א4 - G'!H14/'[1]נספח א4 - G'!$D$14)</f>
        <v>1.4388489208633094E-2</v>
      </c>
      <c r="H10" s="29">
        <f>IF('[1]נספח א4 - G'!$D$14=0,"",'[1]נספח א4 - G'!I14/'[1]נספח א4 - G'!$D$14)</f>
        <v>2.1582733812949641E-2</v>
      </c>
      <c r="I10" s="29">
        <f>IF('[1]נספח א4 - G'!$D$14=0,"",'[1]נספח א4 - G'!J14/'[1]נספח א4 - G'!$D$14)</f>
        <v>3.237410071942446E-2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x14ac:dyDescent="0.2">
      <c r="B11" s="2"/>
      <c r="C11" s="2"/>
      <c r="D11" s="2"/>
      <c r="E11" s="2"/>
      <c r="F11" s="2"/>
      <c r="G11" s="2"/>
      <c r="H11" s="2"/>
      <c r="I11" s="31"/>
      <c r="J11" s="2"/>
      <c r="K11" s="2"/>
      <c r="L11" s="2"/>
      <c r="M11" s="2"/>
      <c r="N11" s="2"/>
      <c r="O11" s="2"/>
      <c r="P11" s="2"/>
    </row>
    <row r="12" spans="2:16" x14ac:dyDescent="0.2">
      <c r="B12" s="32" t="s">
        <v>30</v>
      </c>
      <c r="C12" s="33"/>
      <c r="D12" s="33"/>
      <c r="E12" s="33"/>
      <c r="F12" s="33"/>
      <c r="G12" s="33"/>
      <c r="H12" s="33"/>
      <c r="I12" s="33"/>
      <c r="J12" s="33"/>
      <c r="K12" s="33"/>
      <c r="L12" s="33"/>
      <c r="M12" s="33"/>
      <c r="N12" s="33"/>
      <c r="O12" s="33"/>
    </row>
    <row r="13" spans="2:16" ht="29.25" customHeight="1" x14ac:dyDescent="0.2">
      <c r="B13" s="35" t="s">
        <v>31</v>
      </c>
      <c r="C13" s="35"/>
      <c r="D13" s="35"/>
      <c r="E13" s="35"/>
      <c r="F13" s="35"/>
      <c r="G13" s="35"/>
      <c r="H13" s="35"/>
      <c r="I13" s="35"/>
      <c r="J13" s="35"/>
      <c r="K13" s="35"/>
      <c r="L13" s="35"/>
      <c r="M13" s="35"/>
      <c r="N13" s="35"/>
      <c r="O13" s="35"/>
      <c r="P13" s="35"/>
    </row>
    <row r="14" spans="2:16" ht="19.5" customHeight="1" x14ac:dyDescent="0.2">
      <c r="B14" s="35" t="s">
        <v>32</v>
      </c>
      <c r="C14" s="35"/>
      <c r="D14" s="35"/>
      <c r="E14" s="35"/>
      <c r="F14" s="35"/>
      <c r="G14" s="35"/>
      <c r="H14" s="35"/>
      <c r="I14" s="35"/>
      <c r="J14" s="35"/>
      <c r="K14" s="35"/>
      <c r="L14" s="35"/>
      <c r="M14" s="35"/>
      <c r="N14" s="35"/>
      <c r="O14" s="35"/>
      <c r="P14" s="35"/>
    </row>
    <row r="15" spans="2:16" ht="45.75" customHeight="1" x14ac:dyDescent="0.2">
      <c r="B15" s="36" t="s">
        <v>33</v>
      </c>
      <c r="C15" s="36"/>
      <c r="D15" s="36"/>
      <c r="E15" s="36"/>
      <c r="F15" s="36"/>
      <c r="G15" s="36"/>
      <c r="H15" s="36"/>
      <c r="I15" s="36"/>
      <c r="J15" s="36"/>
      <c r="K15" s="36"/>
      <c r="L15" s="36"/>
      <c r="M15" s="36"/>
      <c r="N15" s="36"/>
      <c r="O15" s="36"/>
      <c r="P15" s="36"/>
    </row>
    <row r="16" spans="2:16" x14ac:dyDescent="0.2">
      <c r="B16" s="37"/>
    </row>
    <row r="17" spans="3:16" x14ac:dyDescent="0.2">
      <c r="C17" s="38"/>
      <c r="D17" s="38"/>
      <c r="E17" s="38"/>
      <c r="F17" s="38"/>
      <c r="G17" s="38"/>
      <c r="H17" s="38"/>
      <c r="I17" s="38"/>
      <c r="J17" s="38"/>
      <c r="K17" s="38"/>
      <c r="L17" s="38"/>
      <c r="M17" s="38"/>
      <c r="N17" s="38"/>
      <c r="O17" s="38"/>
      <c r="P17" s="38"/>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heetViews>
  <sheetFormatPr defaultRowHeight="12.75" x14ac:dyDescent="0.2"/>
  <cols>
    <col min="1" max="1" width="1.375" style="39" customWidth="1"/>
    <col min="2" max="2" width="18.375" style="2" customWidth="1"/>
    <col min="3" max="16" width="5.25" style="2" customWidth="1"/>
    <col min="17" max="23" width="5.25" style="39" customWidth="1"/>
    <col min="24" max="16384" width="9"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יהב - קרן השתלמות וחסכון פ.ר.ח. בע"מ</v>
      </c>
    </row>
    <row r="3" spans="2:23" ht="15.75" x14ac:dyDescent="0.25">
      <c r="B3" s="5" t="str">
        <f>CONCATENATE([1]הוראות!Z13,[1]הוראות!F13)</f>
        <v>הנתונים ביחידות בודדות לשנת 2019</v>
      </c>
    </row>
    <row r="4" spans="2:23" ht="18.75" x14ac:dyDescent="0.3">
      <c r="B4" s="6" t="s">
        <v>0</v>
      </c>
      <c r="I4" s="7" t="s">
        <v>34</v>
      </c>
    </row>
    <row r="5" spans="2:23" ht="15" x14ac:dyDescent="0.2">
      <c r="B5" s="8"/>
    </row>
    <row r="6" spans="2:23" x14ac:dyDescent="0.2">
      <c r="B6" s="40"/>
    </row>
    <row r="7" spans="2:23" ht="24.75" customHeight="1"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9" customHeight="1"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ht="14.25" customHeight="1"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0</v>
      </c>
      <c r="E10" s="29">
        <f>IF('[1]נספח א5 - G'!$D$14=0,"",'[1]נספח א5 - G'!F14/'[1]נספח א5 - G'!$D$14)</f>
        <v>0.92500000000000004</v>
      </c>
      <c r="F10" s="29">
        <f>IF('[1]נספח א5 - G'!$D$14=0,"",'[1]נספח א5 - G'!G14/'[1]נספח א5 - G'!$D$14)</f>
        <v>7.2727272727272724E-2</v>
      </c>
      <c r="G10" s="29">
        <f>IF('[1]נספח א5 - G'!$D$14=0,"",'[1]נספח א5 - G'!H14/'[1]נספח א5 - G'!$D$14)</f>
        <v>2.2727272727272726E-3</v>
      </c>
      <c r="H10" s="29">
        <f>IF('[1]נספח א5 - G'!$D$14=0,"",'[1]נספח א5 - G'!I14/'[1]נספח א5 - G'!$D$14)</f>
        <v>0</v>
      </c>
      <c r="I10" s="29">
        <f>IF('[1]נספח א5 - G'!$D$14=0,"",'[1]נספח א5 - G'!J14/'[1]נספח א5 - G'!$D$14)</f>
        <v>0</v>
      </c>
      <c r="J10" s="29" t="str">
        <f>IF('[1]נספח א5 - G'!$K$14=0,"",'[1]נספח א5 - G'!K14/'[1]נספח א5 - G'!$K$14)</f>
        <v/>
      </c>
      <c r="K10" s="29" t="str">
        <f>IF('[1]נספח א5 - G'!$K$14=0,"",'[1]נספח א5 - G'!L14/'[1]נספח א5 - G'!$K$14)</f>
        <v/>
      </c>
      <c r="L10" s="29" t="str">
        <f>IF('[1]נספח א5 - G'!$K$14=0,"",'[1]נספח א5 - G'!M14/'[1]נספח א5 - G'!$K$14)</f>
        <v/>
      </c>
      <c r="M10" s="29" t="str">
        <f>IF('[1]נספח א5 - G'!$K$14=0,"",'[1]נספח א5 - G'!N14/'[1]נספח א5 - G'!$K$14)</f>
        <v/>
      </c>
      <c r="N10" s="29" t="str">
        <f>IF('[1]נספח א5 - G'!$K$14=0,"",'[1]נספח א5 - G'!O14/'[1]נספח א5 - G'!$K$14)</f>
        <v/>
      </c>
      <c r="O10" s="29" t="str">
        <f>IF('[1]נספח א5 - G'!$K$14=0,"",'[1]נספח א5 - G'!P14/'[1]נספח א5 - G'!$K$14)</f>
        <v/>
      </c>
      <c r="P10" s="29" t="str">
        <f>IF('[1]נספח א5 - G'!$K$14=0,"",'[1]נספח א5 - G'!Q14/'[1]נספח א5 - G'!$K$14)</f>
        <v/>
      </c>
      <c r="Q10" s="29" t="str">
        <f>IF('[1]נספח א5 - G'!$R$14=0,"",'[1]נספח א5 - G'!R14/'[1]נספח א5 - G'!$R$14)</f>
        <v/>
      </c>
      <c r="R10" s="29" t="str">
        <f>IF('[1]נספח א5 - G'!$R$14=0,"",'[1]נספח א5 - G'!S14/'[1]נספח א5 - G'!$R$14)</f>
        <v/>
      </c>
      <c r="S10" s="29" t="str">
        <f>IF('[1]נספח א5 - G'!$R$14=0,"",'[1]נספח א5 - G'!T14/'[1]נספח א5 - G'!$R$14)</f>
        <v/>
      </c>
      <c r="T10" s="29" t="str">
        <f>IF('[1]נספח א5 - G'!$R$14=0,"",'[1]נספח א5 - G'!U14/'[1]נספח א5 - G'!$R$14)</f>
        <v/>
      </c>
      <c r="U10" s="29" t="str">
        <f>IF('[1]נספח א5 - G'!$R$14=0,"",'[1]נספח א5 - G'!V14/'[1]נספח א5 - G'!$R$14)</f>
        <v/>
      </c>
      <c r="V10" s="29" t="str">
        <f>IF('[1]נספח א5 - G'!$R$14=0,"",'[1]נספח א5 - G'!W14/'[1]נספח א5 - G'!$R$14)</f>
        <v/>
      </c>
      <c r="W10" s="30" t="str">
        <f>IF('[1]נספח א5 - G'!$R$14=0,"",'[1]נספח א5 - G'!X14/'[1]נספח א5 - G'!$R$14)</f>
        <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35" t="s">
        <v>31</v>
      </c>
      <c r="C13" s="35"/>
      <c r="D13" s="35"/>
      <c r="E13" s="35"/>
      <c r="F13" s="35"/>
      <c r="G13" s="35"/>
      <c r="H13" s="35"/>
      <c r="I13" s="35"/>
      <c r="J13" s="35"/>
      <c r="K13" s="35"/>
      <c r="L13" s="35"/>
      <c r="M13" s="35"/>
      <c r="N13" s="35"/>
      <c r="O13" s="35"/>
      <c r="P13" s="35"/>
    </row>
    <row r="14" spans="2:23" ht="30.75" customHeight="1" x14ac:dyDescent="0.2">
      <c r="B14" s="36" t="s">
        <v>53</v>
      </c>
      <c r="C14" s="36"/>
      <c r="D14" s="36"/>
      <c r="E14" s="36"/>
      <c r="F14" s="36"/>
      <c r="G14" s="36"/>
      <c r="H14" s="36"/>
      <c r="I14" s="36"/>
      <c r="J14" s="36"/>
      <c r="K14" s="36"/>
      <c r="L14" s="36"/>
      <c r="M14" s="36"/>
      <c r="N14" s="36"/>
      <c r="O14" s="36"/>
      <c r="P14" s="36"/>
    </row>
    <row r="15" spans="2:23" ht="31.5" customHeight="1" x14ac:dyDescent="0.2">
      <c r="B15" s="36" t="s">
        <v>54</v>
      </c>
      <c r="C15" s="36"/>
      <c r="D15" s="36"/>
      <c r="E15" s="36"/>
      <c r="F15" s="36"/>
      <c r="G15" s="36"/>
      <c r="H15" s="36"/>
      <c r="I15" s="36"/>
      <c r="J15" s="36"/>
      <c r="K15" s="36"/>
      <c r="L15" s="36"/>
      <c r="M15" s="36"/>
      <c r="N15" s="36"/>
      <c r="O15" s="36"/>
      <c r="P15" s="36"/>
    </row>
    <row r="16" spans="2:23" ht="30.75" customHeight="1" x14ac:dyDescent="0.2">
      <c r="B16" s="36" t="s">
        <v>55</v>
      </c>
      <c r="C16" s="36"/>
      <c r="D16" s="36"/>
      <c r="E16" s="36"/>
      <c r="F16" s="36"/>
      <c r="G16" s="36"/>
      <c r="H16" s="36"/>
      <c r="I16" s="36"/>
      <c r="J16" s="36"/>
      <c r="K16" s="36"/>
      <c r="L16" s="36"/>
      <c r="M16" s="36"/>
      <c r="N16" s="36"/>
      <c r="O16" s="36"/>
      <c r="P16" s="36"/>
    </row>
    <row r="17" spans="3:4" x14ac:dyDescent="0.2">
      <c r="C17" s="45"/>
      <c r="D17" s="45"/>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2020-02-06T07:23:48Z</dcterms:created>
  <dcterms:modified xsi:type="dcterms:W3CDTF">2020-02-06T07:24:11Z</dcterms:modified>
</cp:coreProperties>
</file>